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35" windowWidth="21075" windowHeight="978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B15" i="1"/>
  <c r="B17" s="1"/>
  <c r="B5"/>
  <c r="K3"/>
  <c r="K5" s="1"/>
  <c r="K7" s="1"/>
  <c r="K9" s="1"/>
  <c r="B7"/>
  <c r="B8" s="1"/>
  <c r="B10" s="1"/>
  <c r="B19" l="1"/>
  <c r="B21" s="1"/>
  <c r="B22" s="1"/>
  <c r="B24" s="1"/>
</calcChain>
</file>

<file path=xl/sharedStrings.xml><?xml version="1.0" encoding="utf-8"?>
<sst xmlns="http://schemas.openxmlformats.org/spreadsheetml/2006/main" count="50" uniqueCount="37">
  <si>
    <t>Number of referrals given per week</t>
  </si>
  <si>
    <t>Number of referral follow-ups required per day</t>
  </si>
  <si>
    <t>Catchment Area per Nurse</t>
  </si>
  <si>
    <t>Number of CHVs per Nurse</t>
  </si>
  <si>
    <t>Number of household per Nurse</t>
  </si>
  <si>
    <t>Number of people per household (on average)</t>
  </si>
  <si>
    <t>Scalability Model</t>
  </si>
  <si>
    <t>Number of follow-ups required per week by nurse</t>
  </si>
  <si>
    <t>Average Amount of time (hours) per referral follow-up (including transport time)</t>
  </si>
  <si>
    <t>Description</t>
  </si>
  <si>
    <r>
      <rPr>
        <b/>
        <vertAlign val="superscript"/>
        <sz val="11"/>
        <color theme="1"/>
        <rFont val="Calibri"/>
        <family val="2"/>
        <scheme val="minor"/>
      </rPr>
      <t>2</t>
    </r>
    <r>
      <rPr>
        <b/>
        <sz val="11"/>
        <color theme="1"/>
        <rFont val="Calibri"/>
        <family val="2"/>
        <scheme val="minor"/>
      </rPr>
      <t>Priority Referral Activity</t>
    </r>
  </si>
  <si>
    <r>
      <rPr>
        <b/>
        <vertAlign val="superscript"/>
        <sz val="11"/>
        <color theme="1"/>
        <rFont val="Calibri"/>
        <family val="2"/>
        <scheme val="minor"/>
      </rPr>
      <t>1</t>
    </r>
    <r>
      <rPr>
        <b/>
        <sz val="11"/>
        <color theme="1"/>
        <rFont val="Calibri"/>
        <family val="2"/>
        <scheme val="minor"/>
      </rPr>
      <t xml:space="preserve">Full Referral Activity </t>
    </r>
  </si>
  <si>
    <r>
      <rPr>
        <vertAlign val="superscript"/>
        <sz val="11"/>
        <color theme="1"/>
        <rFont val="Calibri"/>
        <family val="2"/>
        <scheme val="minor"/>
      </rPr>
      <t>1</t>
    </r>
    <r>
      <rPr>
        <sz val="11"/>
        <color theme="1"/>
        <rFont val="Calibri"/>
        <family val="2"/>
        <scheme val="minor"/>
      </rPr>
      <t>Nurses will follow-up with every referral case given by CHVs</t>
    </r>
  </si>
  <si>
    <t>Total Catchment Area (Nurse per capita ratio)</t>
  </si>
  <si>
    <t>Tanzania Nurse per capita ratio</t>
  </si>
  <si>
    <t>Result: Our nurses can effectively serve 333.3% more people when conducting this activity.  Under the Full Referral Activity, the nurses would be conducting this activity at full time.  However, under the Priority Referral Activity, the nurses would being doing this activity at half time (20 hours a week) and, therefore, would have the opportunity to engage in other activities.</t>
  </si>
  <si>
    <t>Number of referrals given per week by CHV</t>
  </si>
  <si>
    <t>Lodging</t>
  </si>
  <si>
    <t>Phone</t>
  </si>
  <si>
    <t>Phone Credit</t>
  </si>
  <si>
    <t>Nurse Costs</t>
  </si>
  <si>
    <t>Transport</t>
  </si>
  <si>
    <t>Medical Supplies</t>
  </si>
  <si>
    <t>Salary</t>
  </si>
  <si>
    <r>
      <rPr>
        <vertAlign val="superscript"/>
        <sz val="11"/>
        <color theme="1"/>
        <rFont val="Calibri"/>
        <family val="2"/>
        <scheme val="minor"/>
      </rPr>
      <t>2</t>
    </r>
    <r>
      <rPr>
        <sz val="11"/>
        <color theme="1"/>
        <rFont val="Calibri"/>
        <family val="2"/>
        <scheme val="minor"/>
      </rPr>
      <t xml:space="preserve">Nurses will exercise discretion and prioritize referral cases to follow -up with only most severe/dire. </t>
    </r>
  </si>
  <si>
    <t>Increase in potential catchment area</t>
  </si>
  <si>
    <t>One-Time</t>
  </si>
  <si>
    <t>Monthly</t>
  </si>
  <si>
    <t>Average Amount of time (hours) required per day at current Referral Rate</t>
  </si>
  <si>
    <t>Estimated CHV Referral rate (visit per referral)</t>
  </si>
  <si>
    <r>
      <t>Nurses Follow-Up Referral Rate (</t>
    </r>
    <r>
      <rPr>
        <b/>
        <sz val="11"/>
        <color theme="1"/>
        <rFont val="Calibri"/>
        <family val="2"/>
        <scheme val="minor"/>
      </rPr>
      <t>Prioritize</t>
    </r>
    <r>
      <rPr>
        <sz val="11"/>
        <color theme="1"/>
        <rFont val="Calibri"/>
        <family val="2"/>
        <scheme val="minor"/>
      </rPr>
      <t xml:space="preserve"> and Follow-Up With)</t>
    </r>
  </si>
  <si>
    <t>Number of CHV visits per week</t>
  </si>
  <si>
    <t>Total number of CHV visits per week</t>
  </si>
  <si>
    <t>Number of clients (households) per CHV</t>
  </si>
  <si>
    <t>-</t>
  </si>
  <si>
    <t>?</t>
  </si>
  <si>
    <t>Not inluded because we'll find nurses in the community</t>
  </si>
</sst>
</file>

<file path=xl/styles.xml><?xml version="1.0" encoding="utf-8"?>
<styleSheet xmlns="http://schemas.openxmlformats.org/spreadsheetml/2006/main">
  <numFmts count="2">
    <numFmt numFmtId="43" formatCode="_(* #,##0.00_);_(* \(#,##0.00\);_(* &quot;-&quot;??_);_(@_)"/>
    <numFmt numFmtId="164" formatCode="0.0%"/>
  </numFmts>
  <fonts count="4">
    <font>
      <sz val="11"/>
      <color theme="1"/>
      <name val="Calibri"/>
      <family val="2"/>
      <scheme val="minor"/>
    </font>
    <font>
      <b/>
      <sz val="11"/>
      <color theme="1"/>
      <name val="Calibri"/>
      <family val="2"/>
      <scheme val="minor"/>
    </font>
    <font>
      <vertAlign val="superscript"/>
      <sz val="11"/>
      <color theme="1"/>
      <name val="Calibri"/>
      <family val="2"/>
      <scheme val="minor"/>
    </font>
    <font>
      <b/>
      <vertAlign val="superscript"/>
      <sz val="11"/>
      <color theme="1"/>
      <name val="Calibri"/>
      <family val="2"/>
      <scheme val="minor"/>
    </font>
  </fonts>
  <fills count="4">
    <fill>
      <patternFill patternType="none"/>
    </fill>
    <fill>
      <patternFill patternType="gray125"/>
    </fill>
    <fill>
      <patternFill patternType="solid">
        <fgColor rgb="FF00B050"/>
        <bgColor indexed="64"/>
      </patternFill>
    </fill>
    <fill>
      <patternFill patternType="solid">
        <fgColor theme="0" tint="-0.14999847407452621"/>
        <bgColor indexed="64"/>
      </patternFill>
    </fill>
  </fills>
  <borders count="20">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4">
    <xf numFmtId="0" fontId="0" fillId="0" borderId="0" xfId="0"/>
    <xf numFmtId="0" fontId="0" fillId="0" borderId="1" xfId="0" applyBorder="1"/>
    <xf numFmtId="0" fontId="1" fillId="0" borderId="1" xfId="0" applyFont="1"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9" fontId="0" fillId="0" borderId="5" xfId="0" applyNumberFormat="1" applyBorder="1"/>
    <xf numFmtId="0" fontId="0" fillId="0" borderId="7" xfId="0" applyBorder="1"/>
    <xf numFmtId="0" fontId="0" fillId="0" borderId="8" xfId="0" applyBorder="1"/>
    <xf numFmtId="164" fontId="0" fillId="2" borderId="7" xfId="0" applyNumberFormat="1" applyFill="1" applyBorder="1"/>
    <xf numFmtId="0" fontId="1" fillId="0" borderId="9" xfId="0" applyFont="1" applyBorder="1"/>
    <xf numFmtId="0" fontId="0" fillId="0" borderId="9" xfId="0" applyBorder="1"/>
    <xf numFmtId="0" fontId="1" fillId="0" borderId="10" xfId="0" applyFont="1" applyBorder="1"/>
    <xf numFmtId="0" fontId="0" fillId="0" borderId="7" xfId="0" applyBorder="1" applyAlignment="1">
      <alignment horizontal="left" wrapText="1"/>
    </xf>
    <xf numFmtId="0" fontId="0" fillId="0" borderId="0" xfId="0" applyBorder="1" applyAlignment="1">
      <alignment horizontal="left" wrapText="1"/>
    </xf>
    <xf numFmtId="0" fontId="1" fillId="3" borderId="5" xfId="0" applyFont="1" applyFill="1" applyBorder="1"/>
    <xf numFmtId="0" fontId="1" fillId="3" borderId="0" xfId="0" applyFont="1" applyFill="1"/>
    <xf numFmtId="0" fontId="0" fillId="3" borderId="0" xfId="0" applyFill="1"/>
    <xf numFmtId="0" fontId="0" fillId="0" borderId="8" xfId="0" applyBorder="1" applyAlignment="1">
      <alignment horizontal="right"/>
    </xf>
    <xf numFmtId="0" fontId="1" fillId="0" borderId="11" xfId="0" applyFont="1" applyBorder="1"/>
    <xf numFmtId="0" fontId="0" fillId="0" borderId="12" xfId="0" applyBorder="1"/>
    <xf numFmtId="0" fontId="0" fillId="0" borderId="13" xfId="0" applyBorder="1"/>
    <xf numFmtId="0" fontId="0" fillId="0" borderId="14" xfId="0" applyBorder="1"/>
    <xf numFmtId="0" fontId="0" fillId="0" borderId="0" xfId="0" applyBorder="1"/>
    <xf numFmtId="0" fontId="0" fillId="0" borderId="15" xfId="0" applyBorder="1"/>
    <xf numFmtId="0" fontId="0" fillId="0" borderId="16" xfId="0" applyBorder="1"/>
    <xf numFmtId="0" fontId="0" fillId="0" borderId="17" xfId="0" applyBorder="1" applyAlignment="1">
      <alignment horizontal="right"/>
    </xf>
    <xf numFmtId="0" fontId="0" fillId="0" borderId="18" xfId="0" applyBorder="1"/>
    <xf numFmtId="43" fontId="0" fillId="0" borderId="7" xfId="0" applyNumberFormat="1" applyBorder="1"/>
    <xf numFmtId="43" fontId="0" fillId="0" borderId="15" xfId="0" applyNumberFormat="1" applyBorder="1"/>
    <xf numFmtId="43" fontId="0" fillId="0" borderId="10" xfId="0" applyNumberFormat="1" applyBorder="1"/>
    <xf numFmtId="43" fontId="0" fillId="0" borderId="19" xfId="0" applyNumberForma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Q35"/>
  <sheetViews>
    <sheetView tabSelected="1" topLeftCell="A10" workbookViewId="0">
      <selection activeCell="E29" sqref="E29"/>
    </sheetView>
  </sheetViews>
  <sheetFormatPr defaultRowHeight="15"/>
  <cols>
    <col min="2" max="2" width="16.42578125" customWidth="1"/>
    <col min="3" max="3" width="13.85546875" customWidth="1"/>
    <col min="4" max="4" width="19" customWidth="1"/>
    <col min="10" max="10" width="11.28515625" customWidth="1"/>
  </cols>
  <sheetData>
    <row r="1" spans="2:17" ht="18" thickBot="1">
      <c r="B1" s="12" t="s">
        <v>11</v>
      </c>
      <c r="C1" s="13"/>
      <c r="K1" s="14" t="s">
        <v>2</v>
      </c>
      <c r="L1" s="13"/>
      <c r="M1" s="13"/>
    </row>
    <row r="2" spans="2:17">
      <c r="B2" s="4"/>
      <c r="C2" s="2" t="s">
        <v>9</v>
      </c>
      <c r="D2" s="2"/>
      <c r="E2" s="2"/>
      <c r="F2" s="2"/>
      <c r="G2" s="2"/>
      <c r="K2" s="9"/>
    </row>
    <row r="3" spans="2:17">
      <c r="B3" s="5">
        <v>20</v>
      </c>
      <c r="C3" t="s">
        <v>3</v>
      </c>
      <c r="K3" s="9">
        <f>B3</f>
        <v>20</v>
      </c>
      <c r="L3" t="s">
        <v>3</v>
      </c>
    </row>
    <row r="4" spans="2:17">
      <c r="B4" s="6">
        <v>25</v>
      </c>
      <c r="C4" t="s">
        <v>31</v>
      </c>
      <c r="K4" s="10">
        <v>70</v>
      </c>
      <c r="L4" t="s">
        <v>33</v>
      </c>
    </row>
    <row r="5" spans="2:17">
      <c r="B5" s="7">
        <f>B4*B3</f>
        <v>500</v>
      </c>
      <c r="C5" t="s">
        <v>32</v>
      </c>
      <c r="K5" s="9">
        <f>K4*K3</f>
        <v>1400</v>
      </c>
      <c r="L5" t="s">
        <v>4</v>
      </c>
    </row>
    <row r="6" spans="2:17">
      <c r="B6" s="8">
        <v>0.14000000000000001</v>
      </c>
      <c r="C6" t="s">
        <v>29</v>
      </c>
      <c r="K6" s="10">
        <v>5</v>
      </c>
      <c r="L6" t="s">
        <v>5</v>
      </c>
    </row>
    <row r="7" spans="2:17">
      <c r="B7" s="7">
        <f>B3*B4*B6</f>
        <v>70</v>
      </c>
      <c r="C7" t="s">
        <v>0</v>
      </c>
      <c r="K7" s="9">
        <f>K6*K5</f>
        <v>7000</v>
      </c>
      <c r="L7" t="s">
        <v>13</v>
      </c>
    </row>
    <row r="8" spans="2:17">
      <c r="B8" s="7">
        <f>B7/5</f>
        <v>14</v>
      </c>
      <c r="C8" t="s">
        <v>1</v>
      </c>
      <c r="K8" s="10">
        <v>3000</v>
      </c>
      <c r="L8" t="s">
        <v>14</v>
      </c>
    </row>
    <row r="9" spans="2:17">
      <c r="B9" s="6">
        <v>0.5</v>
      </c>
      <c r="C9" t="s">
        <v>8</v>
      </c>
      <c r="K9" s="11">
        <f>K7/K8</f>
        <v>2.3333333333333335</v>
      </c>
      <c r="L9" t="s">
        <v>25</v>
      </c>
    </row>
    <row r="10" spans="2:17">
      <c r="B10" s="17">
        <f>B8*B9</f>
        <v>7</v>
      </c>
      <c r="C10" s="18" t="s">
        <v>28</v>
      </c>
      <c r="D10" s="19"/>
      <c r="E10" s="19"/>
      <c r="F10" s="19"/>
      <c r="G10" s="19"/>
      <c r="H10" s="19"/>
      <c r="K10" s="9"/>
    </row>
    <row r="11" spans="2:17" ht="17.25" customHeight="1">
      <c r="B11" t="s">
        <v>12</v>
      </c>
      <c r="K11" s="15" t="s">
        <v>15</v>
      </c>
      <c r="L11" s="16"/>
      <c r="M11" s="16"/>
      <c r="N11" s="16"/>
      <c r="O11" s="16"/>
      <c r="P11" s="16"/>
      <c r="Q11" s="16"/>
    </row>
    <row r="12" spans="2:17">
      <c r="K12" s="15"/>
      <c r="L12" s="16"/>
      <c r="M12" s="16"/>
      <c r="N12" s="16"/>
      <c r="O12" s="16"/>
      <c r="P12" s="16"/>
      <c r="Q12" s="16"/>
    </row>
    <row r="13" spans="2:17" ht="17.25" customHeight="1" thickBot="1">
      <c r="B13" s="12" t="s">
        <v>10</v>
      </c>
      <c r="C13" s="13"/>
      <c r="K13" s="15"/>
      <c r="L13" s="16"/>
      <c r="M13" s="16"/>
      <c r="N13" s="16"/>
      <c r="O13" s="16"/>
      <c r="P13" s="16"/>
      <c r="Q13" s="16"/>
    </row>
    <row r="14" spans="2:17">
      <c r="B14" s="3"/>
      <c r="C14" s="2" t="s">
        <v>9</v>
      </c>
      <c r="D14" s="1"/>
      <c r="E14" s="1"/>
      <c r="F14" s="1"/>
      <c r="G14" s="1"/>
      <c r="K14" s="15"/>
      <c r="L14" s="16"/>
      <c r="M14" s="16"/>
      <c r="N14" s="16"/>
      <c r="O14" s="16"/>
      <c r="P14" s="16"/>
      <c r="Q14" s="16"/>
    </row>
    <row r="15" spans="2:17">
      <c r="B15" s="5">
        <f>B3</f>
        <v>20</v>
      </c>
      <c r="C15" t="s">
        <v>3</v>
      </c>
      <c r="K15" s="15"/>
      <c r="L15" s="16"/>
      <c r="M15" s="16"/>
      <c r="N15" s="16"/>
      <c r="O15" s="16"/>
      <c r="P15" s="16"/>
      <c r="Q15" s="16"/>
    </row>
    <row r="16" spans="2:17">
      <c r="B16" s="6">
        <v>25</v>
      </c>
      <c r="C16" t="s">
        <v>31</v>
      </c>
      <c r="K16" s="15"/>
      <c r="L16" s="16"/>
      <c r="M16" s="16"/>
      <c r="N16" s="16"/>
      <c r="O16" s="16"/>
      <c r="P16" s="16"/>
      <c r="Q16" s="16"/>
    </row>
    <row r="17" spans="2:17">
      <c r="B17" s="7">
        <f>B16*B15</f>
        <v>500</v>
      </c>
      <c r="C17" t="s">
        <v>32</v>
      </c>
      <c r="K17" s="15"/>
      <c r="L17" s="16"/>
      <c r="M17" s="16"/>
      <c r="N17" s="16"/>
      <c r="O17" s="16"/>
      <c r="P17" s="16"/>
      <c r="Q17" s="16"/>
    </row>
    <row r="18" spans="2:17">
      <c r="B18" s="8">
        <v>0.14000000000000001</v>
      </c>
      <c r="C18" t="s">
        <v>29</v>
      </c>
      <c r="K18" s="15"/>
      <c r="L18" s="16"/>
      <c r="M18" s="16"/>
      <c r="N18" s="16"/>
      <c r="O18" s="16"/>
      <c r="P18" s="16"/>
      <c r="Q18" s="16"/>
    </row>
    <row r="19" spans="2:17">
      <c r="B19" s="7">
        <f>B15*B16*B18</f>
        <v>70</v>
      </c>
      <c r="C19" t="s">
        <v>16</v>
      </c>
      <c r="K19" s="15"/>
      <c r="L19" s="16"/>
      <c r="M19" s="16"/>
      <c r="N19" s="16"/>
      <c r="O19" s="16"/>
      <c r="P19" s="16"/>
      <c r="Q19" s="16"/>
    </row>
    <row r="20" spans="2:17">
      <c r="B20" s="8">
        <v>0.5</v>
      </c>
      <c r="C20" t="s">
        <v>30</v>
      </c>
      <c r="K20" s="9"/>
    </row>
    <row r="21" spans="2:17">
      <c r="B21" s="7">
        <f>B20*B19</f>
        <v>35</v>
      </c>
      <c r="C21" t="s">
        <v>7</v>
      </c>
      <c r="K21" s="9"/>
    </row>
    <row r="22" spans="2:17">
      <c r="B22" s="7">
        <f>B21/5</f>
        <v>7</v>
      </c>
      <c r="C22" t="s">
        <v>1</v>
      </c>
      <c r="K22" s="9"/>
    </row>
    <row r="23" spans="2:17">
      <c r="B23" s="6">
        <v>0.5</v>
      </c>
      <c r="C23" t="s">
        <v>8</v>
      </c>
      <c r="K23" s="9"/>
    </row>
    <row r="24" spans="2:17">
      <c r="B24" s="17">
        <f>B22*B23</f>
        <v>3.5</v>
      </c>
      <c r="C24" s="18" t="s">
        <v>28</v>
      </c>
      <c r="D24" s="19"/>
      <c r="E24" s="19"/>
      <c r="F24" s="19"/>
      <c r="G24" s="19"/>
      <c r="H24" s="19"/>
      <c r="K24" s="9"/>
    </row>
    <row r="25" spans="2:17" ht="17.25">
      <c r="B25" t="s">
        <v>24</v>
      </c>
      <c r="K25" s="9"/>
    </row>
    <row r="26" spans="2:17" ht="15.75" thickBot="1"/>
    <row r="27" spans="2:17">
      <c r="B27" s="21" t="s">
        <v>6</v>
      </c>
      <c r="C27" s="22"/>
      <c r="D27" s="23"/>
    </row>
    <row r="28" spans="2:17">
      <c r="B28" s="24"/>
      <c r="C28" s="25"/>
      <c r="D28" s="26"/>
    </row>
    <row r="29" spans="2:17">
      <c r="B29" s="27" t="s">
        <v>20</v>
      </c>
      <c r="C29" s="20" t="s">
        <v>26</v>
      </c>
      <c r="D29" s="28" t="s">
        <v>27</v>
      </c>
    </row>
    <row r="30" spans="2:17">
      <c r="B30" s="24" t="s">
        <v>17</v>
      </c>
      <c r="C30" s="30" t="s">
        <v>34</v>
      </c>
      <c r="D30" s="31">
        <v>0</v>
      </c>
      <c r="E30" t="s">
        <v>36</v>
      </c>
    </row>
    <row r="31" spans="2:17">
      <c r="B31" s="24" t="s">
        <v>18</v>
      </c>
      <c r="C31" s="30">
        <v>130000</v>
      </c>
      <c r="D31" s="31"/>
    </row>
    <row r="32" spans="2:17">
      <c r="B32" s="24" t="s">
        <v>19</v>
      </c>
      <c r="C32" s="30" t="s">
        <v>34</v>
      </c>
      <c r="D32" s="31">
        <v>10000</v>
      </c>
    </row>
    <row r="33" spans="2:4">
      <c r="B33" s="24" t="s">
        <v>21</v>
      </c>
      <c r="C33" s="30" t="s">
        <v>34</v>
      </c>
      <c r="D33" s="31">
        <v>30000</v>
      </c>
    </row>
    <row r="34" spans="2:4">
      <c r="B34" s="24" t="s">
        <v>22</v>
      </c>
      <c r="C34" s="30" t="s">
        <v>34</v>
      </c>
      <c r="D34" s="31" t="s">
        <v>35</v>
      </c>
    </row>
    <row r="35" spans="2:4" ht="15.75" thickBot="1">
      <c r="B35" s="29" t="s">
        <v>23</v>
      </c>
      <c r="C35" s="32" t="s">
        <v>34</v>
      </c>
      <c r="D35" s="33">
        <v>250000</v>
      </c>
    </row>
  </sheetData>
  <mergeCells count="1">
    <mergeCell ref="K11:Q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dimagi</dc:creator>
  <cp:lastModifiedBy>dimagi</cp:lastModifiedBy>
  <dcterms:created xsi:type="dcterms:W3CDTF">2011-03-29T18:23:07Z</dcterms:created>
  <dcterms:modified xsi:type="dcterms:W3CDTF">2011-04-01T12:52:41Z</dcterms:modified>
</cp:coreProperties>
</file>